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0. Октябрь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E5" i="10" l="1"/>
  <c r="D19" i="10"/>
  <c r="E7" i="10" l="1"/>
  <c r="H7" i="10" l="1"/>
  <c r="H5" i="10"/>
  <c r="H15" i="10"/>
  <c r="H18" i="10"/>
  <c r="H17" i="10"/>
  <c r="H16" i="10"/>
  <c r="H14" i="10"/>
  <c r="H13" i="10"/>
  <c r="G19" i="10"/>
  <c r="G6" i="10" s="1"/>
  <c r="G6" i="9" l="1"/>
  <c r="F9" i="9"/>
  <c r="F6" i="9" l="1"/>
  <c r="E6" i="9" l="1"/>
  <c r="H19" i="10" l="1"/>
  <c r="H6" i="10" l="1"/>
  <c r="H8" i="10" s="1"/>
  <c r="I6" i="10" l="1"/>
  <c r="I7" i="10" l="1"/>
  <c r="I8" i="10" s="1"/>
  <c r="E9" i="9" l="1"/>
</calcChain>
</file>

<file path=xl/sharedStrings.xml><?xml version="1.0" encoding="utf-8"?>
<sst xmlns="http://schemas.openxmlformats.org/spreadsheetml/2006/main" count="57" uniqueCount="51">
  <si>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</si>
  <si>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</si>
  <si>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</si>
  <si>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</si>
  <si>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</si>
  <si>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</si>
  <si>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</si>
  <si>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</si>
  <si>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</si>
  <si>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</si>
  <si>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</si>
  <si>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</si>
  <si>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</si>
  <si>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</si>
  <si>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</si>
  <si>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</si>
  <si>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</si>
  <si>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</si>
  <si>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</si>
  <si>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</si>
  <si>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</si>
  <si>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</si>
  <si>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</si>
  <si>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</si>
  <si>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</si>
  <si>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</si>
  <si>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</si>
  <si>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</si>
  <si>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</si>
  <si>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</si>
  <si>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</si>
  <si>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</si>
  <si>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</si>
  <si>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</si>
  <si>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</si>
  <si>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</si>
  <si>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</si>
  <si>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</si>
  <si>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</si>
  <si>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</si>
  <si>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</si>
  <si>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</si>
  <si>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</si>
  <si>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</si>
  <si>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</si>
  <si>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</si>
  <si>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</si>
  <si>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</si>
  <si>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</si>
  <si>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Отчет по вывозу ТКО за июль 2021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</si>
  <si>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октябрь </t>
    </r>
    <r>
      <rPr>
        <b/>
        <sz val="12"/>
        <rFont val="Times New Roman"/>
        <family val="1"/>
        <charset val="204"/>
      </rPr>
      <t>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</si>
</sst>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ms Rmn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9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8" fillId="0" borderId="3" xfId="0" applyNumberFormat="1" applyFont="1" applyBorder="1"/>
    <xf numFmtId="0" fontId="6" fillId="0" borderId="3" xfId="0" applyFont="1" applyBorder="1"/>
    <xf numFmtId="165" fontId="18" fillId="3" borderId="3" xfId="1" applyFont="1" applyFill="1" applyBorder="1"/>
    <xf numFmtId="2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Normal="100" workbookViewId="0">
      <selection activeCell="G10" sqref="G10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6" t="s">
        <v>50</v>
      </c>
      <c r="B1" s="47"/>
      <c r="C1" s="47"/>
      <c r="D1" s="47"/>
      <c r="E1" s="47"/>
      <c r="F1" s="47"/>
      <c r="G1" s="48"/>
    </row>
    <row r="2" spans="1:11" ht="22.5" customHeight="1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>
      <c r="A5" s="9" t="s">
        <v>18</v>
      </c>
      <c r="B5" s="7" t="s">
        <v>9</v>
      </c>
      <c r="C5" s="4" t="s">
        <v>10</v>
      </c>
      <c r="D5" s="45">
        <v>71516.740000000005</v>
      </c>
      <c r="E5" s="35">
        <v>157.75</v>
      </c>
      <c r="F5" s="13"/>
      <c r="G5" s="13"/>
    </row>
    <row r="6" spans="1:11" ht="39.75" customHeight="1">
      <c r="A6" s="9" t="s">
        <v>18</v>
      </c>
      <c r="B6" s="7" t="s">
        <v>13</v>
      </c>
      <c r="C6" s="4" t="s">
        <v>10</v>
      </c>
      <c r="D6" s="14"/>
      <c r="E6" s="36">
        <f>E7*0.051</f>
        <v>24.785999999999998</v>
      </c>
      <c r="F6" s="36">
        <f t="shared" ref="F6:G6" si="0">F7*0.051</f>
        <v>5.2733999999999996</v>
      </c>
      <c r="G6" s="36">
        <f t="shared" si="0"/>
        <v>0.56099999999999994</v>
      </c>
      <c r="H6" s="3"/>
      <c r="I6" s="18"/>
      <c r="J6" s="20"/>
    </row>
    <row r="7" spans="1:11" ht="39.75" customHeight="1">
      <c r="A7" s="9" t="s">
        <v>11</v>
      </c>
      <c r="B7" s="5" t="s">
        <v>21</v>
      </c>
      <c r="C7" s="4" t="s">
        <v>15</v>
      </c>
      <c r="D7" s="14"/>
      <c r="E7" s="22">
        <v>486</v>
      </c>
      <c r="F7" s="22">
        <v>103.4</v>
      </c>
      <c r="G7" s="23">
        <v>11</v>
      </c>
      <c r="H7" s="3"/>
      <c r="I7" s="19"/>
      <c r="J7" s="21"/>
      <c r="K7" s="17"/>
    </row>
    <row r="8" spans="1:11" ht="24" customHeight="1">
      <c r="A8" s="9" t="s">
        <v>11</v>
      </c>
      <c r="B8" s="5" t="s">
        <v>20</v>
      </c>
      <c r="C8" s="4" t="s">
        <v>15</v>
      </c>
      <c r="D8" s="16"/>
      <c r="E8" s="22">
        <v>1057</v>
      </c>
      <c r="F8" s="22">
        <v>138.6</v>
      </c>
      <c r="G8" s="23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4"/>
      <c r="E9" s="22">
        <f>E7+E8</f>
        <v>1543</v>
      </c>
      <c r="F9" s="22">
        <f>F7+F8</f>
        <v>242</v>
      </c>
      <c r="G9" s="23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4"/>
      <c r="E10" s="25">
        <v>40467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9"/>
  <sheetViews>
    <sheetView workbookViewId="0">
      <selection activeCell="I8" sqref="I8"/>
    </sheetView>
  </sheetViews>
  <sheetFormatPr defaultRowHeight="12.75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51" t="s">
        <v>49</v>
      </c>
      <c r="B2" s="51"/>
      <c r="C2" s="51"/>
      <c r="D2" s="51"/>
      <c r="E2" s="51"/>
      <c r="F2" s="51"/>
      <c r="G2" s="51"/>
      <c r="H2" s="51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>
      <c r="A5" s="53" t="s">
        <v>27</v>
      </c>
      <c r="B5" s="53"/>
      <c r="C5" s="53"/>
      <c r="D5" s="53"/>
      <c r="E5" s="11">
        <f>11279.8+11667.6+12130.7-535</f>
        <v>34543.100000000006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>
      <c r="A6" s="39"/>
      <c r="B6" s="40"/>
      <c r="C6" s="40"/>
      <c r="D6" s="41"/>
      <c r="E6" s="11"/>
      <c r="F6" s="29"/>
      <c r="G6" s="29">
        <f>G5-G19</f>
        <v>221.583</v>
      </c>
      <c r="H6" s="44">
        <f>H5-H19</f>
        <v>197547.89199</v>
      </c>
      <c r="I6" s="31">
        <f>H6/E5</f>
        <v>5.7188813971531207</v>
      </c>
    </row>
    <row r="7" spans="1:9" ht="18.75">
      <c r="A7" s="54" t="s">
        <v>28</v>
      </c>
      <c r="B7" s="55"/>
      <c r="C7" s="55"/>
      <c r="D7" s="56"/>
      <c r="E7" s="11">
        <f>11279.8+11667.6+12130.7-535</f>
        <v>34543.100000000006</v>
      </c>
      <c r="F7" s="29">
        <v>891.53</v>
      </c>
      <c r="G7" s="29">
        <v>0.9</v>
      </c>
      <c r="H7" s="44">
        <f>F7*G7*10.14</f>
        <v>8136.1027800000002</v>
      </c>
      <c r="I7" s="31">
        <f>H7/E7</f>
        <v>0.23553481824155906</v>
      </c>
    </row>
    <row r="8" spans="1:9" ht="20.25">
      <c r="A8" s="50" t="s">
        <v>29</v>
      </c>
      <c r="B8" s="50"/>
      <c r="C8" s="50"/>
      <c r="D8" s="50"/>
      <c r="E8" s="32"/>
      <c r="F8" s="28"/>
      <c r="G8" s="28"/>
      <c r="H8" s="33">
        <f>SUM(H6:H7)</f>
        <v>205683.99476999999</v>
      </c>
      <c r="I8" s="34">
        <f>SUM(I5:I7)</f>
        <v>5.95441621539468</v>
      </c>
    </row>
    <row r="12" spans="1:9" ht="15.7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42">
        <f>F5*G13</f>
        <v>641.90159999999992</v>
      </c>
    </row>
    <row r="14" spans="1:9" ht="15.7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42">
        <f>F5*G14</f>
        <v>383.80366499999997</v>
      </c>
    </row>
    <row r="15" spans="1:9" ht="15.7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42">
        <f>F5*G15</f>
        <v>3108.3193449999999</v>
      </c>
    </row>
    <row r="16" spans="1:9" ht="15.7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42">
        <f>F5*G16</f>
        <v>713.22400000000005</v>
      </c>
    </row>
    <row r="17" spans="1:8" ht="15.7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42">
        <f>F5*G17</f>
        <v>258.5437</v>
      </c>
    </row>
    <row r="18" spans="1:8" ht="15.7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42">
        <f>F5*G18</f>
        <v>6151.5569999999998</v>
      </c>
    </row>
    <row r="19" spans="1:8" ht="15.75">
      <c r="A19" s="38"/>
      <c r="B19" s="38"/>
      <c r="C19" s="38"/>
      <c r="D19" s="42">
        <f>SUM(D13:D18)</f>
        <v>535</v>
      </c>
      <c r="E19" s="38"/>
      <c r="F19" s="38"/>
      <c r="G19" s="43">
        <f>SUM(G13:G18)</f>
        <v>12.627000000000001</v>
      </c>
      <c r="H19" s="42">
        <f>SUM(H13:H18)</f>
        <v>11257.34931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2021-10-28T08:56:10Z</cp:lastPrinted>
  <dcterms:created xsi:type="dcterms:W3CDTF">1996-10-08T23:32:33Z</dcterms:created>
  <dcterms:modified xsi:type="dcterms:W3CDTF">2021-10-29T12:51:19Z</dcterms:modified>
</cp:coreProperties>
</file>